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L03030844\Laboral\Desktop\Diseño instruccional Mayo\14_07_16\"/>
    </mc:Choice>
  </mc:AlternateContent>
  <bookViews>
    <workbookView xWindow="0" yWindow="0" windowWidth="23025" windowHeight="12435" tabRatio="500"/>
  </bookViews>
  <sheets>
    <sheet name="3.3 Perpetuidades" sheetId="12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4" i="12" l="1"/>
  <c r="C31" i="12"/>
  <c r="E20" i="12"/>
  <c r="D19" i="12"/>
  <c r="D21" i="12"/>
  <c r="D13" i="12"/>
  <c r="D16" i="12"/>
  <c r="H45" i="12"/>
  <c r="J45" i="12"/>
  <c r="H46" i="12"/>
  <c r="B28" i="12"/>
  <c r="B23" i="12"/>
  <c r="D38" i="12"/>
  <c r="C32" i="12"/>
  <c r="D36" i="12"/>
  <c r="I45" i="12"/>
  <c r="E31" i="12"/>
  <c r="D37" i="12"/>
  <c r="D39" i="12"/>
  <c r="D32" i="12"/>
  <c r="C35" i="12"/>
  <c r="F37" i="12"/>
  <c r="E37" i="12"/>
  <c r="C33" i="12"/>
  <c r="D31" i="12"/>
  <c r="E38" i="12"/>
  <c r="E32" i="12"/>
  <c r="H41" i="12"/>
</calcChain>
</file>

<file path=xl/sharedStrings.xml><?xml version="1.0" encoding="utf-8"?>
<sst xmlns="http://schemas.openxmlformats.org/spreadsheetml/2006/main" count="55" uniqueCount="38">
  <si>
    <t>Tasa</t>
  </si>
  <si>
    <t xml:space="preserve">Tasa efectiva </t>
  </si>
  <si>
    <t>Ejemplo</t>
  </si>
  <si>
    <t>semestral</t>
  </si>
  <si>
    <t>anual</t>
  </si>
  <si>
    <t>cuatrimestral</t>
  </si>
  <si>
    <t>trimestral</t>
  </si>
  <si>
    <t>bimestral</t>
  </si>
  <si>
    <t>mensual</t>
  </si>
  <si>
    <t>quincenal</t>
  </si>
  <si>
    <t>semanal</t>
  </si>
  <si>
    <t>diaria</t>
  </si>
  <si>
    <t>Periodicidad</t>
  </si>
  <si>
    <t>Perpetuidades</t>
  </si>
  <si>
    <t xml:space="preserve">Las perpetuidades se refiere a una serie de pagos que no terminan, es decir se pagan durante toda la vida, para esto es importante recordar el efecto del interés  </t>
  </si>
  <si>
    <t xml:space="preserve">es decir, se requiere conocer la tasa y a periodicidad de la tasa </t>
  </si>
  <si>
    <t xml:space="preserve">Monto </t>
  </si>
  <si>
    <t xml:space="preserve">Renta o Pago </t>
  </si>
  <si>
    <t xml:space="preserve">Tasa </t>
  </si>
  <si>
    <t>Renta</t>
  </si>
  <si>
    <t>¿Cual será la cantidad necesaria para generar una renta de $</t>
  </si>
  <si>
    <t xml:space="preserve"> de forma </t>
  </si>
  <si>
    <t xml:space="preserve"> a una tasa del </t>
  </si>
  <si>
    <t xml:space="preserve"> anual?</t>
  </si>
  <si>
    <t>Respuesta:</t>
  </si>
  <si>
    <t>Retroalimentación</t>
  </si>
  <si>
    <t xml:space="preserve">PER = Renta / Tasa </t>
  </si>
  <si>
    <t>CALCULADORA DE EJERCICIOS PERPETUIDADES</t>
  </si>
  <si>
    <t>PER = PAGO / Tasa Efectiva</t>
  </si>
  <si>
    <t>Tasa anual</t>
  </si>
  <si>
    <t>Pagos al año</t>
  </si>
  <si>
    <t>Pago</t>
  </si>
  <si>
    <t>Resultado</t>
  </si>
  <si>
    <t>¿Cual será la cantidad necesaria para generar una renta de $18000 de forma semestral a una tasa del 12% anual?</t>
  </si>
  <si>
    <t>Tasa efectiva semestral</t>
  </si>
  <si>
    <t>CAMBIAR</t>
  </si>
  <si>
    <t>RETROALIMENTACION</t>
  </si>
  <si>
    <t>EJERCICO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</si>
</sst>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36"/>
      <color theme="1"/>
      <name val="Calibri"/>
      <scheme val="minor"/>
    </font>
    <font>
      <b/>
      <sz val="2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4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10" fontId="0" fillId="0" borderId="0" xfId="0" applyNumberFormat="1"/>
    <xf numFmtId="9" fontId="0" fillId="0" borderId="0" xfId="0" applyNumberFormat="1"/>
    <xf numFmtId="44" fontId="0" fillId="0" borderId="0" xfId="2" applyFont="1"/>
    <xf numFmtId="164" fontId="0" fillId="0" borderId="0" xfId="3" applyNumberFormat="1" applyFont="1"/>
    <xf numFmtId="10" fontId="0" fillId="0" borderId="0" xfId="3" applyNumberFormat="1" applyFont="1"/>
    <xf numFmtId="44" fontId="0" fillId="0" borderId="0" xfId="0" applyNumberFormat="1"/>
    <xf numFmtId="43" fontId="0" fillId="0" borderId="0" xfId="1" applyFont="1"/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5" fillId="2" borderId="0" xfId="0" applyFont="1" applyFill="1"/>
    <xf numFmtId="44" fontId="0" fillId="3" borderId="0" xfId="2" applyFont="1" applyFill="1"/>
    <xf numFmtId="164" fontId="0" fillId="3" borderId="0" xfId="3" applyNumberFormat="1" applyFont="1" applyFill="1"/>
    <xf numFmtId="0" fontId="6" fillId="0" borderId="0" xfId="0" applyFont="1"/>
  </cellXfs>
  <cellStyles count="412">
    <cellStyle name="Comma" xfId="1" builtinId="3"/>
    <cellStyle name="Currency" xfId="2" builtinId="4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Normal" xfId="0" builtinId="0"/>
    <cellStyle name="Percent" xfId="3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6"/>
  <sheetViews>
    <sheetView tabSelected="1" workbookViewId="0">
      <selection activeCell="B11" sqref="B11:G17"/>
    </sheetView>
  </sheetViews>
  <sheetFormatPr defaultColWidth="11" defaultRowHeight="15.75" x14ac:dyDescent="0.25"/>
  <cols>
    <col min="2" max="3" width="20.375" customWidth="1"/>
    <col min="4" max="4" width="16.125" bestFit="1" customWidth="1"/>
    <col min="11" max="11" width="16.375" customWidth="1"/>
  </cols>
  <sheetData>
    <row r="2" spans="2:15" ht="31.5" x14ac:dyDescent="0.5">
      <c r="B2" s="15" t="s">
        <v>13</v>
      </c>
      <c r="E2" s="10" t="s">
        <v>35</v>
      </c>
    </row>
    <row r="4" spans="2:15" x14ac:dyDescent="0.25">
      <c r="B4" t="s">
        <v>14</v>
      </c>
    </row>
    <row r="5" spans="2:15" x14ac:dyDescent="0.25">
      <c r="B5" t="s">
        <v>15</v>
      </c>
    </row>
    <row r="8" spans="2:15" x14ac:dyDescent="0.25">
      <c r="B8" t="s">
        <v>2</v>
      </c>
      <c r="M8">
        <v>1</v>
      </c>
      <c r="N8">
        <v>360</v>
      </c>
      <c r="O8" t="s">
        <v>11</v>
      </c>
    </row>
    <row r="9" spans="2:15" x14ac:dyDescent="0.25">
      <c r="B9" t="s">
        <v>33</v>
      </c>
      <c r="M9">
        <v>2</v>
      </c>
      <c r="N9">
        <v>52</v>
      </c>
      <c r="O9" t="s">
        <v>10</v>
      </c>
    </row>
    <row r="10" spans="2:15" x14ac:dyDescent="0.25">
      <c r="M10">
        <v>3</v>
      </c>
      <c r="N10">
        <v>24</v>
      </c>
      <c r="O10" t="s">
        <v>9</v>
      </c>
    </row>
    <row r="11" spans="2:15" x14ac:dyDescent="0.25">
      <c r="B11" t="s">
        <v>16</v>
      </c>
      <c r="C11" s="3"/>
      <c r="E11" t="s">
        <v>26</v>
      </c>
      <c r="M11">
        <v>4</v>
      </c>
      <c r="N11">
        <v>12</v>
      </c>
      <c r="O11" t="s">
        <v>8</v>
      </c>
    </row>
    <row r="12" spans="2:15" x14ac:dyDescent="0.25">
      <c r="B12" t="s">
        <v>17</v>
      </c>
      <c r="C12" s="13">
        <v>18000</v>
      </c>
      <c r="D12" t="s">
        <v>3</v>
      </c>
      <c r="E12" s="10">
        <v>2</v>
      </c>
      <c r="F12" t="s">
        <v>30</v>
      </c>
      <c r="M12">
        <v>5</v>
      </c>
      <c r="N12">
        <v>6</v>
      </c>
      <c r="O12" t="s">
        <v>7</v>
      </c>
    </row>
    <row r="13" spans="2:15" x14ac:dyDescent="0.25">
      <c r="B13" t="s">
        <v>18</v>
      </c>
      <c r="C13" s="14">
        <v>0.12</v>
      </c>
      <c r="D13" s="5">
        <f>+C13/E12</f>
        <v>0.06</v>
      </c>
      <c r="E13" t="s">
        <v>34</v>
      </c>
      <c r="M13">
        <v>6</v>
      </c>
      <c r="N13">
        <v>4</v>
      </c>
      <c r="O13" t="s">
        <v>6</v>
      </c>
    </row>
    <row r="14" spans="2:15" x14ac:dyDescent="0.25">
      <c r="B14" t="s">
        <v>12</v>
      </c>
      <c r="C14" t="s">
        <v>3</v>
      </c>
      <c r="M14">
        <v>7</v>
      </c>
      <c r="N14">
        <v>3</v>
      </c>
      <c r="O14" t="s">
        <v>5</v>
      </c>
    </row>
    <row r="15" spans="2:15" x14ac:dyDescent="0.25">
      <c r="M15">
        <v>8</v>
      </c>
      <c r="N15">
        <v>2</v>
      </c>
      <c r="O15" t="s">
        <v>3</v>
      </c>
    </row>
    <row r="16" spans="2:15" x14ac:dyDescent="0.25">
      <c r="B16" t="s">
        <v>24</v>
      </c>
      <c r="C16" s="3">
        <v>300000</v>
      </c>
      <c r="D16" s="7">
        <f>+C12/D13</f>
        <v>300000</v>
      </c>
      <c r="E16" t="s">
        <v>28</v>
      </c>
      <c r="M16">
        <v>9</v>
      </c>
      <c r="N16">
        <v>1</v>
      </c>
      <c r="O16" t="s">
        <v>4</v>
      </c>
    </row>
    <row r="17" spans="1:9" x14ac:dyDescent="0.25">
      <c r="C17" s="3"/>
      <c r="D17" s="7"/>
    </row>
    <row r="18" spans="1:9" x14ac:dyDescent="0.25">
      <c r="B18" t="s">
        <v>25</v>
      </c>
      <c r="C18" t="s">
        <v>29</v>
      </c>
      <c r="D18" s="14">
        <v>0.12</v>
      </c>
    </row>
    <row r="19" spans="1:9" x14ac:dyDescent="0.25">
      <c r="C19" t="s">
        <v>1</v>
      </c>
      <c r="D19" s="4">
        <f>+D18/E19</f>
        <v>0.06</v>
      </c>
      <c r="E19" s="10">
        <v>2</v>
      </c>
      <c r="F19" t="s">
        <v>30</v>
      </c>
    </row>
    <row r="20" spans="1:9" x14ac:dyDescent="0.25">
      <c r="C20" t="s">
        <v>31</v>
      </c>
      <c r="D20" s="13">
        <v>18000</v>
      </c>
      <c r="E20" s="11" t="str">
        <f>VLOOKUP(E19,N8:O16,2,0)</f>
        <v>semestral</v>
      </c>
    </row>
    <row r="21" spans="1:9" x14ac:dyDescent="0.25">
      <c r="C21" t="s">
        <v>32</v>
      </c>
      <c r="D21" s="3">
        <f>+D20/D19</f>
        <v>300000</v>
      </c>
    </row>
    <row r="22" spans="1:9" x14ac:dyDescent="0.25">
      <c r="D22" s="3"/>
    </row>
    <row r="23" spans="1:9" x14ac:dyDescent="0.25">
      <c r="A23" t="s">
        <v>37</v>
      </c>
      <c r="B23" t="str">
        <f ca="1">+B28</f>
        <v>¿Cual será la cantidad necesaria para generar una renta de $33000 de forma trimestral a una tasa del 9% anual?</v>
      </c>
      <c r="D23" s="3"/>
    </row>
    <row r="24" spans="1:9" x14ac:dyDescent="0.25">
      <c r="D24" s="3"/>
    </row>
    <row r="25" spans="1:9" x14ac:dyDescent="0.25">
      <c r="A25" s="8" t="s">
        <v>36</v>
      </c>
      <c r="D25" s="3"/>
    </row>
    <row r="27" spans="1:9" ht="46.5" x14ac:dyDescent="0.7">
      <c r="A27" s="12" t="s">
        <v>27</v>
      </c>
      <c r="B27" s="9"/>
      <c r="C27" s="9"/>
      <c r="D27" s="9"/>
      <c r="E27" s="9"/>
      <c r="F27" s="9"/>
      <c r="G27" s="9"/>
      <c r="H27" s="9"/>
      <c r="I27" s="9"/>
    </row>
    <row r="28" spans="1:9" x14ac:dyDescent="0.25">
      <c r="B28" t="str">
        <f ca="1">+B41&amp;H44&amp;G41&amp;J45&amp;J41&amp;H46*100&amp;"%"&amp;L41</f>
        <v>¿Cual será la cantidad necesaria para generar una renta de $33000 de forma trimestral a una tasa del 9% anual?</v>
      </c>
    </row>
    <row r="30" spans="1:9" x14ac:dyDescent="0.25">
      <c r="B30" t="s">
        <v>16</v>
      </c>
      <c r="E30" t="s">
        <v>26</v>
      </c>
    </row>
    <row r="31" spans="1:9" x14ac:dyDescent="0.25">
      <c r="B31" t="s">
        <v>17</v>
      </c>
      <c r="C31" s="3">
        <f ca="1">+H44</f>
        <v>33000</v>
      </c>
      <c r="D31" t="str">
        <f ca="1">+C33</f>
        <v>trimestral</v>
      </c>
      <c r="E31">
        <f ca="1">+I45</f>
        <v>4</v>
      </c>
      <c r="F31" t="s">
        <v>30</v>
      </c>
    </row>
    <row r="32" spans="1:9" x14ac:dyDescent="0.25">
      <c r="B32" t="s">
        <v>18</v>
      </c>
      <c r="C32" s="1">
        <f ca="1">+H46</f>
        <v>0.09</v>
      </c>
      <c r="D32" s="5">
        <f ca="1">+H46/I45</f>
        <v>2.2499999999999999E-2</v>
      </c>
      <c r="E32" t="str">
        <f ca="1">"Tasa efectiva " &amp;C33</f>
        <v>Tasa efectiva trimestral</v>
      </c>
    </row>
    <row r="33" spans="2:12" x14ac:dyDescent="0.25">
      <c r="B33" t="s">
        <v>12</v>
      </c>
      <c r="C33" t="str">
        <f ca="1">+J45</f>
        <v>trimestral</v>
      </c>
    </row>
    <row r="34" spans="2:12" x14ac:dyDescent="0.25">
      <c r="K34" s="3"/>
      <c r="L34" s="7"/>
    </row>
    <row r="35" spans="2:12" x14ac:dyDescent="0.25">
      <c r="B35" t="s">
        <v>24</v>
      </c>
      <c r="C35" s="3">
        <f ca="1">+C31/D32</f>
        <v>1466666.6666666667</v>
      </c>
      <c r="E35" t="s">
        <v>28</v>
      </c>
      <c r="K35" s="1"/>
      <c r="L35" s="2"/>
    </row>
    <row r="36" spans="2:12" x14ac:dyDescent="0.25">
      <c r="B36" t="s">
        <v>25</v>
      </c>
      <c r="C36" t="s">
        <v>29</v>
      </c>
      <c r="D36" s="1">
        <f ca="1">+C32</f>
        <v>0.09</v>
      </c>
      <c r="K36" s="3"/>
    </row>
    <row r="37" spans="2:12" x14ac:dyDescent="0.25">
      <c r="C37" t="s">
        <v>1</v>
      </c>
      <c r="D37" s="5">
        <f ca="1">+D36/E31</f>
        <v>2.2499999999999999E-2</v>
      </c>
      <c r="E37">
        <f ca="1">+E31</f>
        <v>4</v>
      </c>
      <c r="F37" t="str">
        <f>+F31</f>
        <v>Pagos al año</v>
      </c>
    </row>
    <row r="38" spans="2:12" x14ac:dyDescent="0.25">
      <c r="C38" t="s">
        <v>31</v>
      </c>
      <c r="D38" s="6">
        <f ca="1">+C31</f>
        <v>33000</v>
      </c>
      <c r="E38" t="str">
        <f ca="1">+D31</f>
        <v>trimestral</v>
      </c>
    </row>
    <row r="39" spans="2:12" x14ac:dyDescent="0.25">
      <c r="C39" t="s">
        <v>32</v>
      </c>
      <c r="D39" s="3">
        <f ca="1">+D38/D37</f>
        <v>1466666.6666666667</v>
      </c>
    </row>
    <row r="41" spans="2:12" x14ac:dyDescent="0.25">
      <c r="B41" t="s">
        <v>20</v>
      </c>
      <c r="G41" t="s">
        <v>21</v>
      </c>
      <c r="H41" t="str">
        <f ca="1">+J45</f>
        <v>trimestral</v>
      </c>
      <c r="J41" t="s">
        <v>22</v>
      </c>
      <c r="L41" t="s">
        <v>23</v>
      </c>
    </row>
    <row r="44" spans="2:12" x14ac:dyDescent="0.25">
      <c r="G44" t="s">
        <v>19</v>
      </c>
      <c r="H44" s="7">
        <f ca="1">RANDBETWEEN(10,50)*1000</f>
        <v>33000</v>
      </c>
    </row>
    <row r="45" spans="2:12" x14ac:dyDescent="0.25">
      <c r="G45" t="s">
        <v>12</v>
      </c>
      <c r="H45">
        <f ca="1">RANDBETWEEN(1,9)</f>
        <v>6</v>
      </c>
      <c r="I45">
        <f ca="1">VLOOKUP(H45,$M$8:$O$16,2,0)</f>
        <v>4</v>
      </c>
      <c r="J45" t="str">
        <f ca="1">VLOOKUP(H45,$M$8:$O$16,3,0)</f>
        <v>trimestral</v>
      </c>
    </row>
    <row r="46" spans="2:12" x14ac:dyDescent="0.25">
      <c r="G46" t="s">
        <v>0</v>
      </c>
      <c r="H46" s="5">
        <f ca="1">RANDBETWEEN(1,30)/100</f>
        <v>0.09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3.3 Perpetuidades</vt:lpstr>
    </vt:vector>
  </TitlesOfParts>
  <Company>CMASCH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Castillo</dc:creator>
  <cp:lastModifiedBy>Tecnológico de Monterrey</cp:lastModifiedBy>
  <dcterms:created xsi:type="dcterms:W3CDTF">2016-05-01T16:11:09Z</dcterms:created>
  <dcterms:modified xsi:type="dcterms:W3CDTF">2016-07-18T21:16:18Z</dcterms:modified>
</cp:coreProperties>
</file>