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L03030844\Laboral\Desktop\Diseño instruccional Mayo\14_07_16\"/>
    </mc:Choice>
  </mc:AlternateContent>
  <bookViews>
    <workbookView xWindow="0" yWindow="0" windowWidth="23025" windowHeight="12435" tabRatio="500"/>
  </bookViews>
  <sheets>
    <sheet name="1.2 Valor Futuro" sheetId="3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6" i="3" l="1"/>
  <c r="H86" i="3"/>
  <c r="J86" i="3"/>
  <c r="J87" i="3"/>
  <c r="L87" i="3"/>
  <c r="B74" i="3"/>
  <c r="B48" i="3"/>
  <c r="E66" i="3"/>
  <c r="H66" i="3"/>
  <c r="J66" i="3"/>
  <c r="B54" i="3"/>
  <c r="B46" i="3"/>
  <c r="B16" i="3"/>
  <c r="B15" i="3"/>
  <c r="B14" i="3"/>
  <c r="B13" i="3"/>
  <c r="B12" i="3"/>
  <c r="B11" i="3"/>
  <c r="B10" i="3"/>
  <c r="B9" i="3"/>
  <c r="B8" i="3"/>
  <c r="B7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F8" i="3"/>
  <c r="F16" i="3"/>
  <c r="F15" i="3"/>
  <c r="F14" i="3"/>
  <c r="F13" i="3"/>
  <c r="F12" i="3"/>
  <c r="F11" i="3"/>
  <c r="F10" i="3"/>
  <c r="F9" i="3"/>
  <c r="F7" i="3"/>
  <c r="C56" i="3"/>
  <c r="K87" i="3"/>
  <c r="E87" i="3"/>
  <c r="C80" i="3"/>
  <c r="C75" i="3"/>
  <c r="C76" i="3"/>
  <c r="C78" i="3"/>
  <c r="C77" i="3"/>
  <c r="C79" i="3"/>
  <c r="D80" i="3"/>
  <c r="D76" i="3"/>
  <c r="E80" i="3"/>
  <c r="C81" i="3"/>
  <c r="C84" i="3"/>
  <c r="C85" i="3"/>
  <c r="C82" i="3"/>
  <c r="E83" i="3"/>
  <c r="C83" i="3"/>
  <c r="E67" i="3"/>
  <c r="C60" i="3"/>
  <c r="C61" i="3"/>
  <c r="C64" i="3"/>
  <c r="C65" i="3"/>
  <c r="C62" i="3"/>
  <c r="E63" i="3"/>
  <c r="C63" i="3"/>
  <c r="D78" i="3"/>
  <c r="C58" i="3"/>
  <c r="C57" i="3"/>
</calcChain>
</file>

<file path=xl/sharedStrings.xml><?xml version="1.0" encoding="utf-8"?>
<sst xmlns="http://schemas.openxmlformats.org/spreadsheetml/2006/main" count="128" uniqueCount="77">
  <si>
    <t xml:space="preserve">BASE </t>
  </si>
  <si>
    <t>FÓRMULA</t>
  </si>
  <si>
    <t>Plazo</t>
  </si>
  <si>
    <t>VP</t>
  </si>
  <si>
    <t>VP * Tasa</t>
  </si>
  <si>
    <t>VP * (1+ Tasa*Plazo)</t>
  </si>
  <si>
    <t>VF = VP * (1+Tasa * Plazo)</t>
  </si>
  <si>
    <t>VP = Capital</t>
  </si>
  <si>
    <t>Tasa</t>
  </si>
  <si>
    <t xml:space="preserve">VF = </t>
  </si>
  <si>
    <t>VP * (1+ Tasa * Plazo)</t>
  </si>
  <si>
    <t xml:space="preserve">Interes </t>
  </si>
  <si>
    <t xml:space="preserve">Capital * Tasa </t>
  </si>
  <si>
    <t>1,2,3,4, … ,n</t>
  </si>
  <si>
    <t xml:space="preserve">Base para el calculo de intereses </t>
  </si>
  <si>
    <t>Tasa de interés acordada</t>
  </si>
  <si>
    <t>Capital</t>
  </si>
  <si>
    <t>VF</t>
  </si>
  <si>
    <t>Interes</t>
  </si>
  <si>
    <t>Valor Futuro</t>
  </si>
  <si>
    <t>Tasa Interés</t>
  </si>
  <si>
    <t xml:space="preserve">a una tasa de interes del </t>
  </si>
  <si>
    <t>Valor Presente</t>
  </si>
  <si>
    <t xml:space="preserve">durante </t>
  </si>
  <si>
    <t xml:space="preserve"> años.</t>
  </si>
  <si>
    <t>Respuesta :</t>
  </si>
  <si>
    <t>Comprueba:</t>
  </si>
  <si>
    <t>Intereses</t>
  </si>
  <si>
    <t>Pago de interes anual = VP * Tasa</t>
  </si>
  <si>
    <t xml:space="preserve">Interes acumulado por </t>
  </si>
  <si>
    <t>año (s)</t>
  </si>
  <si>
    <t>Total acumulado</t>
  </si>
  <si>
    <t xml:space="preserve">Tasa = </t>
  </si>
  <si>
    <t xml:space="preserve">Plazo = </t>
  </si>
  <si>
    <t xml:space="preserve">NIVEL 1 </t>
  </si>
  <si>
    <t xml:space="preserve">Solo anual </t>
  </si>
  <si>
    <t xml:space="preserve">NIVEL 2 </t>
  </si>
  <si>
    <t xml:space="preserve">Otras periodicidades  </t>
  </si>
  <si>
    <t>Deposito</t>
  </si>
  <si>
    <t>semestral</t>
  </si>
  <si>
    <t xml:space="preserve">pagado de forma </t>
  </si>
  <si>
    <t xml:space="preserve"> años, </t>
  </si>
  <si>
    <t>anual</t>
  </si>
  <si>
    <t>cuatrimestral</t>
  </si>
  <si>
    <t>trimestral</t>
  </si>
  <si>
    <t>bimestral</t>
  </si>
  <si>
    <t>mensual</t>
  </si>
  <si>
    <t>quincenal</t>
  </si>
  <si>
    <t>semanal</t>
  </si>
  <si>
    <t>diaria</t>
  </si>
  <si>
    <t>Periodicidad</t>
  </si>
  <si>
    <t>Nper</t>
  </si>
  <si>
    <t>Tasae</t>
  </si>
  <si>
    <t>Pago de interes por periodo = VP * Tasa / periodos de pago en un año</t>
  </si>
  <si>
    <t>NPER</t>
  </si>
  <si>
    <t>TASA</t>
  </si>
  <si>
    <t xml:space="preserve">CALCULADORA FINAL  INTERES SIMPLE </t>
  </si>
  <si>
    <t>VF / (1+ Tasa * NPER)</t>
  </si>
  <si>
    <t>VP * (1+ Tasa* NPER)</t>
  </si>
  <si>
    <t>(VF / VP -1 ) / NPER</t>
  </si>
  <si>
    <t>(VF / VP -1 ) / Tasa</t>
  </si>
  <si>
    <t>CALCULADORA DE EJERCICIOS VALOR FUTURO</t>
  </si>
  <si>
    <t>Que cantidad recibe una persona que depositó $</t>
  </si>
  <si>
    <t>VP=</t>
  </si>
  <si>
    <t>VF = VP * (1 + Tasa * Plazo)</t>
  </si>
  <si>
    <t>Total intereses acumulado</t>
  </si>
  <si>
    <t>Que cantidad recibirá una persona que depositó $</t>
  </si>
  <si>
    <t>VF = VP * (1 + Tasa * nper)</t>
  </si>
  <si>
    <t>Retiro al final</t>
  </si>
  <si>
    <t>¿Que cantidad recibe una persona que depositó $18000 a una tasa de interes del 6% durante 15 años. ?</t>
  </si>
  <si>
    <t>CAMBIAR</t>
  </si>
  <si>
    <t>Plazo 1-10</t>
  </si>
  <si>
    <t>Un solo flujo</t>
  </si>
  <si>
    <t xml:space="preserve">Hint: Utiliza la calculadora anterior </t>
  </si>
  <si>
    <t xml:space="preserve">Nivel 1 </t>
  </si>
  <si>
    <t>Nivel 2</t>
  </si>
  <si>
    <t>Hint: Utiliza la calculadora anterior pero cambia tasa efectiva y NPER correspondiente a Años * Pagos al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</si>
</sst>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* #,##0_-;\-* #,##0_-;_-* &quot;-&quot;??_-;_-@_-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scheme val="minor"/>
    </font>
    <font>
      <sz val="12"/>
      <color rgb="FF000000"/>
      <name val="Calibri"/>
      <scheme val="minor"/>
    </font>
    <font>
      <sz val="8"/>
      <color theme="1"/>
      <name val="Calibri"/>
      <scheme val="minor"/>
    </font>
    <font>
      <sz val="10"/>
      <color theme="1"/>
      <name val="Calibri"/>
      <scheme val="minor"/>
    </font>
    <font>
      <b/>
      <sz val="18"/>
      <color rgb="FF000000"/>
      <name val="Calibri"/>
      <scheme val="minor"/>
    </font>
    <font>
      <b/>
      <sz val="16"/>
      <color rgb="FF000000"/>
      <name val="Calibri"/>
      <scheme val="minor"/>
    </font>
    <font>
      <b/>
      <sz val="36"/>
      <color theme="1"/>
      <name val="Calibri"/>
      <scheme val="minor"/>
    </font>
    <font>
      <b/>
      <sz val="16"/>
      <color theme="1"/>
      <name val="Calibri"/>
      <scheme val="minor"/>
    </font>
    <font>
      <b/>
      <sz val="2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10" fontId="0" fillId="0" borderId="0" xfId="0" applyNumberForma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4" fontId="0" fillId="0" borderId="0" xfId="2" applyFont="1"/>
    <xf numFmtId="10" fontId="0" fillId="0" borderId="0" xfId="3" applyNumberFormat="1" applyFont="1"/>
    <xf numFmtId="44" fontId="0" fillId="0" borderId="0" xfId="0" applyNumberFormat="1"/>
    <xf numFmtId="43" fontId="0" fillId="0" borderId="0" xfId="1" applyFont="1"/>
    <xf numFmtId="43" fontId="0" fillId="0" borderId="0" xfId="0" applyNumberFormat="1"/>
    <xf numFmtId="0" fontId="2" fillId="0" borderId="0" xfId="0" applyFont="1"/>
    <xf numFmtId="0" fontId="11" fillId="0" borderId="0" xfId="0" applyFont="1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4" fontId="0" fillId="4" borderId="0" xfId="0" applyNumberFormat="1" applyFill="1"/>
    <xf numFmtId="0" fontId="12" fillId="3" borderId="0" xfId="0" applyFont="1" applyFill="1" applyAlignment="1">
      <alignment horizontal="center"/>
    </xf>
    <xf numFmtId="44" fontId="12" fillId="3" borderId="0" xfId="2" applyFont="1" applyFill="1"/>
    <xf numFmtId="9" fontId="10" fillId="3" borderId="0" xfId="0" applyNumberFormat="1" applyFont="1" applyFill="1" applyAlignment="1">
      <alignment horizontal="right" vertical="center"/>
    </xf>
    <xf numFmtId="165" fontId="10" fillId="3" borderId="0" xfId="1" applyNumberFormat="1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412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Normal" xfId="0" builtinId="0"/>
    <cellStyle name="Percent" xfId="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workbookViewId="0">
      <selection activeCell="B19" sqref="B19"/>
    </sheetView>
  </sheetViews>
  <sheetFormatPr defaultColWidth="11" defaultRowHeight="15.75" x14ac:dyDescent="0.25"/>
  <cols>
    <col min="3" max="3" width="20" customWidth="1"/>
    <col min="4" max="4" width="43.5" customWidth="1"/>
    <col min="5" max="5" width="19.625" customWidth="1"/>
    <col min="7" max="7" width="28.625" customWidth="1"/>
  </cols>
  <sheetData>
    <row r="1" spans="1:13" ht="26.25" x14ac:dyDescent="0.4">
      <c r="A1" s="2"/>
      <c r="B1" s="29" t="s">
        <v>19</v>
      </c>
      <c r="C1" s="29"/>
      <c r="D1" s="24" t="s">
        <v>70</v>
      </c>
      <c r="E1" s="2"/>
      <c r="F1" s="28" t="s">
        <v>72</v>
      </c>
      <c r="G1" s="2"/>
      <c r="I1" t="s">
        <v>56</v>
      </c>
    </row>
    <row r="2" spans="1:13" ht="21" x14ac:dyDescent="0.35">
      <c r="A2" s="2"/>
      <c r="B2" s="3" t="s">
        <v>0</v>
      </c>
      <c r="C2" s="25">
        <v>100000</v>
      </c>
      <c r="D2" s="3"/>
      <c r="E2" s="3"/>
      <c r="F2" s="3" t="s">
        <v>1</v>
      </c>
    </row>
    <row r="3" spans="1:13" ht="21" x14ac:dyDescent="0.25">
      <c r="A3" s="2"/>
      <c r="B3" s="3" t="s">
        <v>20</v>
      </c>
      <c r="C3" s="26">
        <v>7.0000000000000007E-2</v>
      </c>
      <c r="D3" s="3"/>
      <c r="E3" s="3"/>
      <c r="F3" s="3"/>
      <c r="I3" s="21" t="s">
        <v>55</v>
      </c>
      <c r="J3" s="21" t="s">
        <v>54</v>
      </c>
      <c r="K3" s="21" t="s">
        <v>3</v>
      </c>
      <c r="M3" s="21" t="s">
        <v>17</v>
      </c>
    </row>
    <row r="4" spans="1:13" ht="21" x14ac:dyDescent="0.25">
      <c r="A4" s="2"/>
      <c r="B4" s="3" t="s">
        <v>71</v>
      </c>
      <c r="C4" s="27">
        <v>10</v>
      </c>
      <c r="D4" s="3"/>
      <c r="E4" s="3"/>
      <c r="F4" s="3"/>
      <c r="I4" s="20" t="s">
        <v>59</v>
      </c>
      <c r="J4" s="20" t="s">
        <v>60</v>
      </c>
      <c r="K4" s="20" t="s">
        <v>57</v>
      </c>
      <c r="M4" s="20" t="s">
        <v>58</v>
      </c>
    </row>
    <row r="5" spans="1:13" x14ac:dyDescent="0.25">
      <c r="B5" t="s">
        <v>3</v>
      </c>
      <c r="C5" t="s">
        <v>18</v>
      </c>
      <c r="D5" t="s">
        <v>19</v>
      </c>
      <c r="F5" t="s">
        <v>17</v>
      </c>
    </row>
    <row r="6" spans="1:13" ht="21" x14ac:dyDescent="0.25">
      <c r="A6" s="8" t="s">
        <v>2</v>
      </c>
      <c r="B6" s="8" t="s">
        <v>16</v>
      </c>
      <c r="C6" s="8" t="s">
        <v>4</v>
      </c>
      <c r="D6" s="8" t="s">
        <v>5</v>
      </c>
      <c r="E6" s="8"/>
      <c r="F6" s="30" t="s">
        <v>6</v>
      </c>
      <c r="G6" s="30"/>
    </row>
    <row r="7" spans="1:13" x14ac:dyDescent="0.25">
      <c r="A7" s="4">
        <v>1</v>
      </c>
      <c r="B7" s="5">
        <f>IF(A7&lt;=$C$4,$C$2,0)</f>
        <v>100000</v>
      </c>
      <c r="C7" s="4">
        <f t="shared" ref="C7:C16" si="0">+B7*$C$3</f>
        <v>7000.0000000000009</v>
      </c>
      <c r="D7" s="5">
        <f>+B7+C7</f>
        <v>107000</v>
      </c>
      <c r="E7" s="5"/>
      <c r="F7" s="5">
        <f>+$B7*(1+$C$3*A7)</f>
        <v>107000</v>
      </c>
      <c r="G7" s="2"/>
      <c r="I7" s="22" t="s">
        <v>55</v>
      </c>
      <c r="J7" s="22" t="s">
        <v>54</v>
      </c>
      <c r="K7" s="21" t="s">
        <v>3</v>
      </c>
      <c r="L7" s="22">
        <v>0</v>
      </c>
      <c r="M7" s="22" t="s">
        <v>17</v>
      </c>
    </row>
    <row r="8" spans="1:13" x14ac:dyDescent="0.25">
      <c r="A8" s="4">
        <v>2</v>
      </c>
      <c r="B8" s="5">
        <f t="shared" ref="B8:B16" si="1">IF(A8&lt;=$C$4,$C$2,0)</f>
        <v>100000</v>
      </c>
      <c r="C8" s="4">
        <f t="shared" si="0"/>
        <v>7000.0000000000009</v>
      </c>
      <c r="D8" s="5">
        <f>IF(B8=0,0,D7+C8)</f>
        <v>114000</v>
      </c>
      <c r="E8" s="5"/>
      <c r="F8" s="5">
        <f>+$B8*(1+$C$3*A8)</f>
        <v>114000.00000000001</v>
      </c>
      <c r="G8" s="2"/>
    </row>
    <row r="9" spans="1:13" x14ac:dyDescent="0.25">
      <c r="A9" s="4">
        <v>3</v>
      </c>
      <c r="B9" s="5">
        <f t="shared" si="1"/>
        <v>100000</v>
      </c>
      <c r="C9" s="4">
        <f t="shared" si="0"/>
        <v>7000.0000000000009</v>
      </c>
      <c r="D9" s="5">
        <f t="shared" ref="D9:D16" si="2">IF(B9=0,0,D8+C9)</f>
        <v>121000</v>
      </c>
      <c r="E9" s="5"/>
      <c r="F9" s="5">
        <f t="shared" ref="F9:F16" si="3">+$B9*(1+$C$3*A9)</f>
        <v>121000</v>
      </c>
      <c r="G9" s="2"/>
    </row>
    <row r="10" spans="1:13" x14ac:dyDescent="0.25">
      <c r="A10" s="4">
        <v>4</v>
      </c>
      <c r="B10" s="5">
        <f t="shared" si="1"/>
        <v>100000</v>
      </c>
      <c r="C10" s="4">
        <f t="shared" si="0"/>
        <v>7000.0000000000009</v>
      </c>
      <c r="D10" s="5">
        <f t="shared" si="2"/>
        <v>128000</v>
      </c>
      <c r="E10" s="5"/>
      <c r="F10" s="5">
        <f t="shared" si="3"/>
        <v>128000</v>
      </c>
      <c r="G10" s="2"/>
      <c r="I10" s="22" t="s">
        <v>55</v>
      </c>
      <c r="J10" s="22" t="s">
        <v>54</v>
      </c>
      <c r="K10" s="22" t="s">
        <v>3</v>
      </c>
      <c r="L10" s="22">
        <v>0</v>
      </c>
      <c r="M10" s="21" t="s">
        <v>17</v>
      </c>
    </row>
    <row r="11" spans="1:13" x14ac:dyDescent="0.25">
      <c r="A11" s="4">
        <v>5</v>
      </c>
      <c r="B11" s="5">
        <f t="shared" si="1"/>
        <v>100000</v>
      </c>
      <c r="C11" s="4">
        <f t="shared" si="0"/>
        <v>7000.0000000000009</v>
      </c>
      <c r="D11" s="5">
        <f t="shared" si="2"/>
        <v>135000</v>
      </c>
      <c r="E11" s="5"/>
      <c r="F11" s="5">
        <f t="shared" si="3"/>
        <v>135000</v>
      </c>
      <c r="G11" s="2"/>
    </row>
    <row r="12" spans="1:13" x14ac:dyDescent="0.25">
      <c r="A12" s="4">
        <v>6</v>
      </c>
      <c r="B12" s="5">
        <f t="shared" si="1"/>
        <v>100000</v>
      </c>
      <c r="C12" s="4">
        <f t="shared" si="0"/>
        <v>7000.0000000000009</v>
      </c>
      <c r="D12" s="5">
        <f t="shared" si="2"/>
        <v>142000</v>
      </c>
      <c r="E12" s="5"/>
      <c r="F12" s="5">
        <f t="shared" si="3"/>
        <v>142000</v>
      </c>
      <c r="G12" s="2"/>
    </row>
    <row r="13" spans="1:13" x14ac:dyDescent="0.25">
      <c r="A13" s="4">
        <v>7</v>
      </c>
      <c r="B13" s="5">
        <f t="shared" si="1"/>
        <v>100000</v>
      </c>
      <c r="C13" s="4">
        <f t="shared" si="0"/>
        <v>7000.0000000000009</v>
      </c>
      <c r="D13" s="5">
        <f t="shared" si="2"/>
        <v>149000</v>
      </c>
      <c r="E13" s="5"/>
      <c r="F13" s="5">
        <f t="shared" si="3"/>
        <v>149000</v>
      </c>
      <c r="G13" s="2"/>
      <c r="I13" s="22" t="s">
        <v>55</v>
      </c>
      <c r="J13" s="21" t="s">
        <v>54</v>
      </c>
      <c r="K13" s="22" t="s">
        <v>3</v>
      </c>
      <c r="L13" s="22">
        <v>0</v>
      </c>
      <c r="M13" s="22" t="s">
        <v>17</v>
      </c>
    </row>
    <row r="14" spans="1:13" x14ac:dyDescent="0.25">
      <c r="A14" s="4">
        <v>8</v>
      </c>
      <c r="B14" s="5">
        <f t="shared" si="1"/>
        <v>100000</v>
      </c>
      <c r="C14" s="4">
        <f t="shared" si="0"/>
        <v>7000.0000000000009</v>
      </c>
      <c r="D14" s="5">
        <f t="shared" si="2"/>
        <v>156000</v>
      </c>
      <c r="E14" s="5"/>
      <c r="F14" s="5">
        <f t="shared" si="3"/>
        <v>156000</v>
      </c>
      <c r="G14" s="2"/>
    </row>
    <row r="15" spans="1:13" x14ac:dyDescent="0.25">
      <c r="A15" s="4">
        <v>9</v>
      </c>
      <c r="B15" s="5">
        <f t="shared" si="1"/>
        <v>100000</v>
      </c>
      <c r="C15" s="4">
        <f t="shared" si="0"/>
        <v>7000.0000000000009</v>
      </c>
      <c r="D15" s="5">
        <f t="shared" si="2"/>
        <v>163000</v>
      </c>
      <c r="E15" s="5"/>
      <c r="F15" s="5">
        <f t="shared" si="3"/>
        <v>163000</v>
      </c>
      <c r="G15" s="2"/>
    </row>
    <row r="16" spans="1:13" x14ac:dyDescent="0.25">
      <c r="A16" s="4">
        <v>10</v>
      </c>
      <c r="B16" s="5">
        <f t="shared" si="1"/>
        <v>100000</v>
      </c>
      <c r="C16" s="4">
        <f t="shared" si="0"/>
        <v>7000.0000000000009</v>
      </c>
      <c r="D16" s="5">
        <f t="shared" si="2"/>
        <v>170000</v>
      </c>
      <c r="E16" s="5"/>
      <c r="F16" s="5">
        <f t="shared" si="3"/>
        <v>170000.00000000003</v>
      </c>
      <c r="G16" s="2"/>
      <c r="I16" s="21" t="s">
        <v>55</v>
      </c>
      <c r="J16" s="22" t="s">
        <v>54</v>
      </c>
      <c r="K16" s="22" t="s">
        <v>3</v>
      </c>
      <c r="L16" s="22">
        <v>0</v>
      </c>
      <c r="M16" s="22" t="s">
        <v>17</v>
      </c>
    </row>
    <row r="17" spans="1:3" x14ac:dyDescent="0.25">
      <c r="A17" s="6"/>
    </row>
    <row r="18" spans="1:3" x14ac:dyDescent="0.25">
      <c r="A18" s="7"/>
    </row>
    <row r="19" spans="1:3" x14ac:dyDescent="0.25">
      <c r="A19" s="7"/>
    </row>
    <row r="20" spans="1:3" x14ac:dyDescent="0.25">
      <c r="A20" s="7"/>
    </row>
    <row r="22" spans="1:3" x14ac:dyDescent="0.25">
      <c r="B22" t="s">
        <v>7</v>
      </c>
      <c r="C22" t="s">
        <v>14</v>
      </c>
    </row>
    <row r="23" spans="1:3" x14ac:dyDescent="0.25">
      <c r="B23" t="s">
        <v>2</v>
      </c>
      <c r="C23" t="s">
        <v>13</v>
      </c>
    </row>
    <row r="24" spans="1:3" x14ac:dyDescent="0.25">
      <c r="B24" t="s">
        <v>11</v>
      </c>
      <c r="C24" t="s">
        <v>12</v>
      </c>
    </row>
    <row r="25" spans="1:3" x14ac:dyDescent="0.25">
      <c r="B25" t="s">
        <v>8</v>
      </c>
      <c r="C25" t="s">
        <v>15</v>
      </c>
    </row>
    <row r="26" spans="1:3" x14ac:dyDescent="0.25">
      <c r="B26" t="s">
        <v>9</v>
      </c>
      <c r="C26" t="s">
        <v>10</v>
      </c>
    </row>
    <row r="29" spans="1:3" x14ac:dyDescent="0.25">
      <c r="A29" t="s">
        <v>38</v>
      </c>
    </row>
    <row r="30" spans="1:3" x14ac:dyDescent="0.25">
      <c r="B30" s="14" t="s">
        <v>69</v>
      </c>
    </row>
    <row r="31" spans="1:3" x14ac:dyDescent="0.25">
      <c r="B31" s="14"/>
    </row>
    <row r="32" spans="1:3" x14ac:dyDescent="0.25">
      <c r="B32" t="s">
        <v>63</v>
      </c>
      <c r="C32" s="13">
        <v>18000</v>
      </c>
    </row>
    <row r="33" spans="1:11" x14ac:dyDescent="0.25">
      <c r="B33" t="s">
        <v>32</v>
      </c>
      <c r="C33" s="1">
        <v>0.06</v>
      </c>
      <c r="E33" s="14" t="s">
        <v>64</v>
      </c>
    </row>
    <row r="34" spans="1:11" x14ac:dyDescent="0.25">
      <c r="B34" t="s">
        <v>33</v>
      </c>
      <c r="C34">
        <v>15</v>
      </c>
    </row>
    <row r="36" spans="1:11" x14ac:dyDescent="0.25">
      <c r="B36" s="14" t="s">
        <v>25</v>
      </c>
      <c r="C36" s="11">
        <v>34200</v>
      </c>
    </row>
    <row r="37" spans="1:11" x14ac:dyDescent="0.25">
      <c r="B37" s="14" t="s">
        <v>26</v>
      </c>
      <c r="C37" s="12">
        <v>18000</v>
      </c>
      <c r="D37" t="s">
        <v>22</v>
      </c>
    </row>
    <row r="38" spans="1:11" x14ac:dyDescent="0.25">
      <c r="C38" s="9">
        <v>1080</v>
      </c>
      <c r="D38" t="s">
        <v>27</v>
      </c>
      <c r="E38" t="s">
        <v>28</v>
      </c>
    </row>
    <row r="39" spans="1:11" x14ac:dyDescent="0.25">
      <c r="C39" s="9">
        <v>16200</v>
      </c>
      <c r="D39" t="s">
        <v>29</v>
      </c>
      <c r="E39">
        <v>15</v>
      </c>
      <c r="F39" t="s">
        <v>30</v>
      </c>
    </row>
    <row r="40" spans="1:11" x14ac:dyDescent="0.25">
      <c r="C40" s="12">
        <v>16200</v>
      </c>
      <c r="D40" t="s">
        <v>65</v>
      </c>
    </row>
    <row r="41" spans="1:11" x14ac:dyDescent="0.25">
      <c r="C41" s="13">
        <v>34200</v>
      </c>
      <c r="D41" t="s">
        <v>19</v>
      </c>
    </row>
    <row r="42" spans="1:11" x14ac:dyDescent="0.25">
      <c r="D42" t="s">
        <v>62</v>
      </c>
      <c r="E42" s="9">
        <v>18000</v>
      </c>
      <c r="F42" t="s">
        <v>21</v>
      </c>
      <c r="H42" s="10">
        <v>0.06</v>
      </c>
      <c r="I42" t="s">
        <v>23</v>
      </c>
      <c r="J42">
        <v>15</v>
      </c>
      <c r="K42" t="s">
        <v>24</v>
      </c>
    </row>
    <row r="43" spans="1:11" x14ac:dyDescent="0.25">
      <c r="E43" s="9">
        <v>34200</v>
      </c>
    </row>
    <row r="46" spans="1:11" x14ac:dyDescent="0.25">
      <c r="A46" t="s">
        <v>74</v>
      </c>
      <c r="B46" t="str">
        <f ca="1">+B54</f>
        <v>Que cantidad recibe una persona que depositó $23000 a una tasa de interes del 2% durante 13 años.</v>
      </c>
    </row>
    <row r="47" spans="1:11" x14ac:dyDescent="0.25">
      <c r="B47" t="s">
        <v>73</v>
      </c>
    </row>
    <row r="48" spans="1:11" x14ac:dyDescent="0.25">
      <c r="A48" t="s">
        <v>75</v>
      </c>
      <c r="B48" t="str">
        <f ca="1">+B74</f>
        <v>Que cantidad recibirá una persona que depositó $26000 a una tasa de interes del 1% durante 1 años, pagado de forma anual</v>
      </c>
    </row>
    <row r="49" spans="1:6" x14ac:dyDescent="0.25">
      <c r="B49" t="s">
        <v>76</v>
      </c>
    </row>
    <row r="50" spans="1:6" ht="46.5" x14ac:dyDescent="0.7">
      <c r="A50" s="15" t="s">
        <v>61</v>
      </c>
    </row>
    <row r="51" spans="1:6" x14ac:dyDescent="0.25">
      <c r="A51" s="16" t="s">
        <v>34</v>
      </c>
      <c r="B51" s="17" t="s">
        <v>35</v>
      </c>
      <c r="C51" s="17"/>
    </row>
    <row r="53" spans="1:6" x14ac:dyDescent="0.25">
      <c r="A53" t="s">
        <v>38</v>
      </c>
    </row>
    <row r="54" spans="1:6" x14ac:dyDescent="0.25">
      <c r="B54" s="14" t="str">
        <f ca="1">+D66&amp;E66&amp;" "&amp;F66&amp;H66*100&amp;"% "&amp;I66&amp;J66&amp;K66</f>
        <v>Que cantidad recibe una persona que depositó $23000 a una tasa de interes del 2% durante 13 años.</v>
      </c>
    </row>
    <row r="55" spans="1:6" x14ac:dyDescent="0.25">
      <c r="B55" s="14"/>
    </row>
    <row r="56" spans="1:6" x14ac:dyDescent="0.25">
      <c r="B56" t="s">
        <v>63</v>
      </c>
      <c r="C56" s="13">
        <f ca="1">+E66</f>
        <v>23000</v>
      </c>
    </row>
    <row r="57" spans="1:6" x14ac:dyDescent="0.25">
      <c r="B57" t="s">
        <v>32</v>
      </c>
      <c r="C57" s="1">
        <f ca="1">+H66</f>
        <v>0.02</v>
      </c>
      <c r="E57" s="14" t="s">
        <v>64</v>
      </c>
    </row>
    <row r="58" spans="1:6" x14ac:dyDescent="0.25">
      <c r="B58" t="s">
        <v>33</v>
      </c>
      <c r="C58">
        <f ca="1">+J66</f>
        <v>13</v>
      </c>
    </row>
    <row r="60" spans="1:6" x14ac:dyDescent="0.25">
      <c r="B60" s="14" t="s">
        <v>25</v>
      </c>
      <c r="C60" s="23">
        <f ca="1">+E67</f>
        <v>28980</v>
      </c>
    </row>
    <row r="61" spans="1:6" x14ac:dyDescent="0.25">
      <c r="B61" s="14" t="s">
        <v>26</v>
      </c>
      <c r="C61" s="12">
        <f ca="1">+C56</f>
        <v>23000</v>
      </c>
      <c r="D61" t="s">
        <v>22</v>
      </c>
    </row>
    <row r="62" spans="1:6" x14ac:dyDescent="0.25">
      <c r="C62" s="9">
        <f ca="1">+C61*H66</f>
        <v>460</v>
      </c>
      <c r="D62" t="s">
        <v>27</v>
      </c>
      <c r="E62" t="s">
        <v>28</v>
      </c>
    </row>
    <row r="63" spans="1:6" x14ac:dyDescent="0.25">
      <c r="C63" s="9">
        <f ca="1">+C62*E63</f>
        <v>5980</v>
      </c>
      <c r="D63" t="s">
        <v>29</v>
      </c>
      <c r="E63">
        <f ca="1">+J66</f>
        <v>13</v>
      </c>
      <c r="F63" t="s">
        <v>30</v>
      </c>
    </row>
    <row r="64" spans="1:6" x14ac:dyDescent="0.25">
      <c r="C64" s="12">
        <f ca="1">+C61*H66*J66</f>
        <v>5980</v>
      </c>
      <c r="D64" t="s">
        <v>65</v>
      </c>
    </row>
    <row r="65" spans="1:13" x14ac:dyDescent="0.25">
      <c r="C65" s="13">
        <f ca="1">+C61+C64</f>
        <v>28980</v>
      </c>
      <c r="D65" t="s">
        <v>19</v>
      </c>
    </row>
    <row r="66" spans="1:13" x14ac:dyDescent="0.25">
      <c r="D66" t="s">
        <v>62</v>
      </c>
      <c r="E66" s="9">
        <f ca="1">RANDBETWEEN(10,30)*1000</f>
        <v>23000</v>
      </c>
      <c r="F66" t="s">
        <v>21</v>
      </c>
      <c r="H66" s="10">
        <f ca="1">RANDBETWEEN(1,15)/100</f>
        <v>0.02</v>
      </c>
      <c r="I66" t="s">
        <v>23</v>
      </c>
      <c r="J66">
        <f ca="1">RANDBETWEEN(1,15)</f>
        <v>13</v>
      </c>
      <c r="K66" t="s">
        <v>24</v>
      </c>
    </row>
    <row r="67" spans="1:13" x14ac:dyDescent="0.25">
      <c r="E67" s="9">
        <f ca="1">+E66*(1+H66*J66)</f>
        <v>28980</v>
      </c>
    </row>
    <row r="71" spans="1:13" x14ac:dyDescent="0.25">
      <c r="A71" s="18" t="s">
        <v>36</v>
      </c>
      <c r="B71" s="19" t="s">
        <v>37</v>
      </c>
      <c r="C71" s="19"/>
    </row>
    <row r="73" spans="1:13" x14ac:dyDescent="0.25">
      <c r="A73" t="s">
        <v>68</v>
      </c>
    </row>
    <row r="74" spans="1:13" x14ac:dyDescent="0.25">
      <c r="B74" s="14" t="str">
        <f ca="1">+D86&amp;E86&amp;" "&amp;F86&amp;H86*100&amp;"% "&amp;I86&amp;J86&amp;K86&amp;I87&amp;L87</f>
        <v>Que cantidad recibirá una persona que depositó $26000 a una tasa de interes del 1% durante 1 años, pagado de forma anual</v>
      </c>
    </row>
    <row r="75" spans="1:13" x14ac:dyDescent="0.25">
      <c r="B75" t="s">
        <v>63</v>
      </c>
      <c r="C75" s="13">
        <f ca="1">+E86</f>
        <v>26000</v>
      </c>
      <c r="E75" s="14" t="s">
        <v>67</v>
      </c>
      <c r="K75">
        <v>1</v>
      </c>
      <c r="L75">
        <v>360</v>
      </c>
      <c r="M75" t="s">
        <v>49</v>
      </c>
    </row>
    <row r="76" spans="1:13" x14ac:dyDescent="0.25">
      <c r="B76" t="s">
        <v>32</v>
      </c>
      <c r="C76" s="1">
        <f ca="1">+H86</f>
        <v>0.01</v>
      </c>
      <c r="D76" s="10">
        <f ca="1">+C76/C78</f>
        <v>0.01</v>
      </c>
      <c r="E76" t="s">
        <v>52</v>
      </c>
      <c r="K76">
        <v>2</v>
      </c>
      <c r="L76">
        <v>52</v>
      </c>
      <c r="M76" t="s">
        <v>48</v>
      </c>
    </row>
    <row r="77" spans="1:13" x14ac:dyDescent="0.25">
      <c r="B77" t="s">
        <v>33</v>
      </c>
      <c r="C77">
        <f ca="1">+J86</f>
        <v>1</v>
      </c>
      <c r="K77">
        <v>3</v>
      </c>
      <c r="L77">
        <v>24</v>
      </c>
      <c r="M77" t="s">
        <v>47</v>
      </c>
    </row>
    <row r="78" spans="1:13" x14ac:dyDescent="0.25">
      <c r="B78" t="s">
        <v>50</v>
      </c>
      <c r="C78">
        <f ca="1">+K87</f>
        <v>1</v>
      </c>
      <c r="D78" t="str">
        <f ca="1">+L87</f>
        <v>anual</v>
      </c>
      <c r="K78">
        <v>4</v>
      </c>
      <c r="L78">
        <v>12</v>
      </c>
      <c r="M78" t="s">
        <v>46</v>
      </c>
    </row>
    <row r="79" spans="1:13" x14ac:dyDescent="0.25">
      <c r="B79" t="s">
        <v>51</v>
      </c>
      <c r="C79">
        <f ca="1">+C77*C78</f>
        <v>1</v>
      </c>
      <c r="K79">
        <v>5</v>
      </c>
      <c r="L79">
        <v>6</v>
      </c>
      <c r="M79" t="s">
        <v>45</v>
      </c>
    </row>
    <row r="80" spans="1:13" x14ac:dyDescent="0.25">
      <c r="B80" s="14" t="s">
        <v>25</v>
      </c>
      <c r="C80" s="11">
        <f ca="1">+E87</f>
        <v>26260</v>
      </c>
      <c r="D80">
        <f ca="1">+C75*(1+C76/C78*C79)</f>
        <v>26260</v>
      </c>
      <c r="E80">
        <f ca="1">+C75*(1+D76*C79)</f>
        <v>26260</v>
      </c>
      <c r="K80">
        <v>6</v>
      </c>
      <c r="L80">
        <v>4</v>
      </c>
      <c r="M80" t="s">
        <v>44</v>
      </c>
    </row>
    <row r="81" spans="2:13" x14ac:dyDescent="0.25">
      <c r="B81" s="14" t="s">
        <v>26</v>
      </c>
      <c r="C81" s="12">
        <f ca="1">+E86</f>
        <v>26000</v>
      </c>
      <c r="D81" t="s">
        <v>22</v>
      </c>
      <c r="K81">
        <v>7</v>
      </c>
      <c r="L81">
        <v>3</v>
      </c>
      <c r="M81" t="s">
        <v>43</v>
      </c>
    </row>
    <row r="82" spans="2:13" x14ac:dyDescent="0.25">
      <c r="C82" s="9">
        <f ca="1">+C81*H86/K87</f>
        <v>260</v>
      </c>
      <c r="D82" t="s">
        <v>27</v>
      </c>
      <c r="E82" t="s">
        <v>53</v>
      </c>
      <c r="K82">
        <v>8</v>
      </c>
      <c r="L82">
        <v>2</v>
      </c>
      <c r="M82" t="s">
        <v>39</v>
      </c>
    </row>
    <row r="83" spans="2:13" x14ac:dyDescent="0.25">
      <c r="C83" s="9">
        <f ca="1">+C82*E83*K87</f>
        <v>260</v>
      </c>
      <c r="D83" t="s">
        <v>29</v>
      </c>
      <c r="E83">
        <f ca="1">+J86</f>
        <v>1</v>
      </c>
      <c r="F83" t="s">
        <v>30</v>
      </c>
      <c r="K83">
        <v>9</v>
      </c>
      <c r="L83">
        <v>1</v>
      </c>
      <c r="M83" t="s">
        <v>42</v>
      </c>
    </row>
    <row r="84" spans="2:13" x14ac:dyDescent="0.25">
      <c r="C84" s="12">
        <f ca="1">+C81*H86*J86</f>
        <v>260</v>
      </c>
      <c r="D84" t="s">
        <v>31</v>
      </c>
    </row>
    <row r="85" spans="2:13" x14ac:dyDescent="0.25">
      <c r="C85" s="13">
        <f ca="1">+C81+C84</f>
        <v>26260</v>
      </c>
      <c r="D85" t="s">
        <v>19</v>
      </c>
    </row>
    <row r="86" spans="2:13" x14ac:dyDescent="0.25">
      <c r="D86" t="s">
        <v>66</v>
      </c>
      <c r="E86" s="9">
        <f ca="1">RANDBETWEEN(10,30)*1000</f>
        <v>26000</v>
      </c>
      <c r="F86" t="s">
        <v>21</v>
      </c>
      <c r="H86" s="10">
        <f ca="1">RANDBETWEEN(1,15)/100</f>
        <v>0.01</v>
      </c>
      <c r="I86" t="s">
        <v>23</v>
      </c>
      <c r="J86">
        <f ca="1">RANDBETWEEN(1,3)</f>
        <v>1</v>
      </c>
      <c r="K86" t="s">
        <v>41</v>
      </c>
    </row>
    <row r="87" spans="2:13" x14ac:dyDescent="0.25">
      <c r="E87" s="9">
        <f ca="1">+E86*(1+H86/K87*J86*K87)</f>
        <v>26260</v>
      </c>
      <c r="I87" t="s">
        <v>40</v>
      </c>
      <c r="J87">
        <f ca="1">RANDBETWEEN(1,9)</f>
        <v>9</v>
      </c>
      <c r="K87">
        <f ca="1">VLOOKUP(J87,$K$75:$M$83,2,0)</f>
        <v>1</v>
      </c>
      <c r="L87" t="str">
        <f ca="1">VLOOKUP(J87,$K$75:$M$83,3,0)</f>
        <v>anual</v>
      </c>
    </row>
    <row r="88" spans="2:13" x14ac:dyDescent="0.25">
      <c r="E88" s="11"/>
    </row>
  </sheetData>
  <mergeCells count="2">
    <mergeCell ref="B1:C1"/>
    <mergeCell ref="F6:G6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 Valor Futuro</vt:lpstr>
    </vt:vector>
  </TitlesOfParts>
  <Company>CMASCH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Castillo</dc:creator>
  <cp:lastModifiedBy>Tecnológico de Monterrey</cp:lastModifiedBy>
  <dcterms:created xsi:type="dcterms:W3CDTF">2016-05-01T16:11:09Z</dcterms:created>
  <dcterms:modified xsi:type="dcterms:W3CDTF">2016-07-18T16:48:39Z</dcterms:modified>
</cp:coreProperties>
</file>